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chael Langt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AFAFA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pivotButton="0" quotePrefix="0" xfId="0"/>
    <xf numFmtId="0" fontId="0" fillId="3" borderId="0" pivotButton="0" quotePrefix="0" xfId="0"/>
    <xf numFmtId="0" fontId="1" fillId="4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 ht="60" customHeight="1">
      <c r="A1" s="1" t="inlineStr">
        <is>
          <t>Canvasser</t>
        </is>
      </c>
      <c r="B1" s="1" t="inlineStr">
        <is>
          <t>Congressional District</t>
        </is>
      </c>
      <c r="C1" s="1" t="inlineStr">
        <is>
          <t>Gross Door Count (knocks)</t>
        </is>
      </c>
      <c r="D1" s="1" t="inlineStr">
        <is>
          <t>Takes</t>
        </is>
      </c>
      <c r="E1" s="1" t="inlineStr">
        <is>
          <t>Removed: NON-BILL</t>
        </is>
      </c>
      <c r="F1" s="1" t="inlineStr">
        <is>
          <t>Removed: TOO-FAST</t>
        </is>
      </c>
      <c r="G1" s="1" t="inlineStr">
        <is>
          <t>Removed: WD-TAINT</t>
        </is>
      </c>
      <c r="H1" s="1" t="inlineStr">
        <is>
          <t>Removed: FAST-DAY</t>
        </is>
      </c>
      <c r="I1" s="1" t="inlineStr">
        <is>
          <t>Total Removed</t>
        </is>
      </c>
      <c r="J1" s="1" t="inlineStr">
        <is>
          <t>Total Credited Back</t>
        </is>
      </c>
      <c r="K1" s="1" t="inlineStr">
        <is>
          <t>Final Billable Doors</t>
        </is>
      </c>
    </row>
    <row r="2">
      <c r="A2" t="inlineStr">
        <is>
          <t>Adrian Zambrana</t>
        </is>
      </c>
      <c r="B2" t="inlineStr">
        <is>
          <t>CD 12</t>
        </is>
      </c>
      <c r="C2" t="n">
        <v>393</v>
      </c>
      <c r="D2" t="n">
        <v>88</v>
      </c>
      <c r="E2" t="n">
        <v>0</v>
      </c>
      <c r="F2" t="n">
        <v>0</v>
      </c>
      <c r="G2" t="n">
        <v>0</v>
      </c>
      <c r="H2" t="n">
        <v>0</v>
      </c>
      <c r="I2">
        <f>SUM(E2:H2)</f>
        <v/>
      </c>
      <c r="J2" t="n">
        <v>0</v>
      </c>
      <c r="K2">
        <f>C2-I2+J2</f>
        <v/>
      </c>
    </row>
    <row r="3">
      <c r="A3" t="inlineStr">
        <is>
          <t>Alejandra Harris</t>
        </is>
      </c>
      <c r="B3" t="inlineStr">
        <is>
          <t>CD 11</t>
        </is>
      </c>
      <c r="C3" t="n">
        <v>42</v>
      </c>
      <c r="D3" t="n">
        <v>6</v>
      </c>
      <c r="E3" t="n">
        <v>0</v>
      </c>
      <c r="F3" t="n">
        <v>0</v>
      </c>
      <c r="G3" t="n">
        <v>0</v>
      </c>
      <c r="H3" t="n">
        <v>0</v>
      </c>
      <c r="I3">
        <f>SUM(E3:H3)</f>
        <v/>
      </c>
      <c r="J3" t="n">
        <v>0</v>
      </c>
      <c r="K3">
        <f>C3-I3+J3</f>
        <v/>
      </c>
    </row>
    <row r="4">
      <c r="A4" t="inlineStr">
        <is>
          <t>Alejandra Harris</t>
        </is>
      </c>
      <c r="B4" t="inlineStr">
        <is>
          <t>CD 13</t>
        </is>
      </c>
      <c r="C4" t="n">
        <v>125</v>
      </c>
      <c r="D4" t="n">
        <v>19</v>
      </c>
      <c r="E4" t="n">
        <v>0</v>
      </c>
      <c r="F4" t="n">
        <v>0</v>
      </c>
      <c r="G4" t="n">
        <v>0</v>
      </c>
      <c r="H4" t="n">
        <v>0</v>
      </c>
      <c r="I4">
        <f>SUM(E4:H4)</f>
        <v/>
      </c>
      <c r="J4" t="n">
        <v>0</v>
      </c>
      <c r="K4">
        <f>C4-I4+J4</f>
        <v/>
      </c>
    </row>
    <row r="5">
      <c r="A5" t="inlineStr">
        <is>
          <t>Alex Louis</t>
        </is>
      </c>
      <c r="B5" t="inlineStr">
        <is>
          <t>CD 11</t>
        </is>
      </c>
      <c r="C5" t="n">
        <v>44</v>
      </c>
      <c r="D5" t="n">
        <v>13</v>
      </c>
      <c r="E5" t="n">
        <v>0</v>
      </c>
      <c r="F5" t="n">
        <v>0</v>
      </c>
      <c r="G5" t="n">
        <v>0</v>
      </c>
      <c r="H5" t="n">
        <v>0</v>
      </c>
      <c r="I5">
        <f>SUM(E5:H5)</f>
        <v/>
      </c>
      <c r="J5" t="n">
        <v>0</v>
      </c>
      <c r="K5">
        <f>C5-I5+J5</f>
        <v/>
      </c>
    </row>
    <row r="6">
      <c r="A6" t="inlineStr">
        <is>
          <t>Alex Louis</t>
        </is>
      </c>
      <c r="B6" t="inlineStr">
        <is>
          <t>CD 13</t>
        </is>
      </c>
      <c r="C6" t="n">
        <v>221</v>
      </c>
      <c r="D6" t="n">
        <v>82</v>
      </c>
      <c r="E6" t="n">
        <v>0</v>
      </c>
      <c r="F6" t="n">
        <v>0</v>
      </c>
      <c r="G6" t="n">
        <v>0</v>
      </c>
      <c r="H6" t="n">
        <v>0</v>
      </c>
      <c r="I6">
        <f>SUM(E6:H6)</f>
        <v/>
      </c>
      <c r="J6" t="n">
        <v>0</v>
      </c>
      <c r="K6">
        <f>C6-I6+J6</f>
        <v/>
      </c>
    </row>
    <row r="7">
      <c r="A7" t="inlineStr">
        <is>
          <t>Angel Flores</t>
        </is>
      </c>
      <c r="B7" t="inlineStr">
        <is>
          <t>CD 11</t>
        </is>
      </c>
      <c r="C7" t="n">
        <v>83</v>
      </c>
      <c r="D7" t="n">
        <v>14</v>
      </c>
      <c r="E7" t="n">
        <v>0</v>
      </c>
      <c r="F7" t="n">
        <v>0</v>
      </c>
      <c r="G7" t="n">
        <v>0</v>
      </c>
      <c r="H7" t="n">
        <v>0</v>
      </c>
      <c r="I7">
        <f>SUM(E7:H7)</f>
        <v/>
      </c>
      <c r="J7" t="n">
        <v>0</v>
      </c>
      <c r="K7">
        <f>C7-I7+J7</f>
        <v/>
      </c>
    </row>
    <row r="8">
      <c r="A8" t="inlineStr">
        <is>
          <t>Anthoneil Brown</t>
        </is>
      </c>
      <c r="B8" t="inlineStr">
        <is>
          <t>CD 6</t>
        </is>
      </c>
      <c r="C8" t="n">
        <v>162</v>
      </c>
      <c r="D8" t="n">
        <v>15</v>
      </c>
      <c r="E8" t="n">
        <v>85</v>
      </c>
      <c r="F8" t="n">
        <v>0</v>
      </c>
      <c r="G8" t="n">
        <v>0</v>
      </c>
      <c r="H8" t="n">
        <v>0</v>
      </c>
      <c r="I8">
        <f>SUM(E8:H8)</f>
        <v/>
      </c>
      <c r="J8" t="n">
        <v>0</v>
      </c>
      <c r="K8">
        <f>C8-I8+J8</f>
        <v/>
      </c>
    </row>
    <row r="9">
      <c r="A9" t="inlineStr">
        <is>
          <t>Anthony Rattanasavanh</t>
        </is>
      </c>
      <c r="B9" t="inlineStr">
        <is>
          <t>CD 11</t>
        </is>
      </c>
      <c r="C9" t="n">
        <v>58</v>
      </c>
      <c r="D9" t="n">
        <v>24</v>
      </c>
      <c r="E9" t="n">
        <v>0</v>
      </c>
      <c r="F9" t="n">
        <v>0</v>
      </c>
      <c r="G9" t="n">
        <v>0</v>
      </c>
      <c r="H9" t="n">
        <v>0</v>
      </c>
      <c r="I9">
        <f>SUM(E9:H9)</f>
        <v/>
      </c>
      <c r="J9" t="n">
        <v>0</v>
      </c>
      <c r="K9">
        <f>C9-I9+J9</f>
        <v/>
      </c>
    </row>
    <row r="10">
      <c r="A10" t="inlineStr">
        <is>
          <t>Anthony Rattanasavanh</t>
        </is>
      </c>
      <c r="B10" t="inlineStr">
        <is>
          <t>CD 13</t>
        </is>
      </c>
      <c r="C10" t="n">
        <v>248</v>
      </c>
      <c r="D10" t="n">
        <v>91</v>
      </c>
      <c r="E10" t="n">
        <v>0</v>
      </c>
      <c r="F10" t="n">
        <v>0</v>
      </c>
      <c r="G10" t="n">
        <v>0</v>
      </c>
      <c r="H10" t="n">
        <v>0</v>
      </c>
      <c r="I10">
        <f>SUM(E10:H10)</f>
        <v/>
      </c>
      <c r="J10" t="n">
        <v>0</v>
      </c>
      <c r="K10">
        <f>C10-I10+J10</f>
        <v/>
      </c>
    </row>
    <row r="11">
      <c r="A11" t="inlineStr">
        <is>
          <t>Benjamin Matter</t>
        </is>
      </c>
      <c r="B11" t="inlineStr">
        <is>
          <t>CD 13</t>
        </is>
      </c>
      <c r="C11" t="n">
        <v>384</v>
      </c>
      <c r="D11" t="n">
        <v>113</v>
      </c>
      <c r="E11" t="n">
        <v>8</v>
      </c>
      <c r="F11" t="n">
        <v>0</v>
      </c>
      <c r="G11" t="n">
        <v>0</v>
      </c>
      <c r="H11" t="n">
        <v>0</v>
      </c>
      <c r="I11">
        <f>SUM(E11:H11)</f>
        <v/>
      </c>
      <c r="J11" t="n">
        <v>0</v>
      </c>
      <c r="K11">
        <f>C11-I11+J11</f>
        <v/>
      </c>
    </row>
    <row r="12">
      <c r="A12" t="inlineStr">
        <is>
          <t>Bernard Williams</t>
        </is>
      </c>
      <c r="B12" t="inlineStr">
        <is>
          <t>CD 11</t>
        </is>
      </c>
      <c r="C12" t="n">
        <v>25</v>
      </c>
      <c r="D12" t="n">
        <v>4</v>
      </c>
      <c r="E12" t="n">
        <v>0</v>
      </c>
      <c r="F12" t="n">
        <v>0</v>
      </c>
      <c r="G12" t="n">
        <v>0</v>
      </c>
      <c r="H12" t="n">
        <v>0</v>
      </c>
      <c r="I12">
        <f>SUM(E12:H12)</f>
        <v/>
      </c>
      <c r="J12" t="n">
        <v>0</v>
      </c>
      <c r="K12">
        <f>C12-I12+J12</f>
        <v/>
      </c>
    </row>
    <row r="13">
      <c r="A13" t="inlineStr">
        <is>
          <t>Bernard Williams</t>
        </is>
      </c>
      <c r="B13" t="inlineStr">
        <is>
          <t>CD 13</t>
        </is>
      </c>
      <c r="C13" t="n">
        <v>277</v>
      </c>
      <c r="D13" t="n">
        <v>53</v>
      </c>
      <c r="E13" t="n">
        <v>0</v>
      </c>
      <c r="F13" t="n">
        <v>0</v>
      </c>
      <c r="G13" t="n">
        <v>0</v>
      </c>
      <c r="H13" t="n">
        <v>0</v>
      </c>
      <c r="I13">
        <f>SUM(E13:H13)</f>
        <v/>
      </c>
      <c r="J13" t="n">
        <v>0</v>
      </c>
      <c r="K13">
        <f>C13-I13+J13</f>
        <v/>
      </c>
    </row>
    <row r="14">
      <c r="A14" t="inlineStr">
        <is>
          <t>Brendon Bowman</t>
        </is>
      </c>
      <c r="B14" t="inlineStr">
        <is>
          <t>CD 12</t>
        </is>
      </c>
      <c r="C14" t="n">
        <v>224</v>
      </c>
      <c r="D14" t="n">
        <v>42</v>
      </c>
      <c r="E14" t="n">
        <v>0</v>
      </c>
      <c r="F14" t="n">
        <v>0</v>
      </c>
      <c r="G14" t="n">
        <v>0</v>
      </c>
      <c r="H14" t="n">
        <v>0</v>
      </c>
      <c r="I14">
        <f>SUM(E14:H14)</f>
        <v/>
      </c>
      <c r="J14" t="n">
        <v>0</v>
      </c>
      <c r="K14">
        <f>C14-I14+J14</f>
        <v/>
      </c>
    </row>
    <row r="15">
      <c r="A15" t="inlineStr">
        <is>
          <t>Cameron Lynn</t>
        </is>
      </c>
      <c r="B15" t="inlineStr">
        <is>
          <t>CD 12</t>
        </is>
      </c>
      <c r="C15" t="n">
        <v>184</v>
      </c>
      <c r="D15" t="n">
        <v>38</v>
      </c>
      <c r="E15" t="n">
        <v>0</v>
      </c>
      <c r="F15" t="n">
        <v>14</v>
      </c>
      <c r="G15" t="n">
        <v>0</v>
      </c>
      <c r="H15" t="n">
        <v>0</v>
      </c>
      <c r="I15">
        <f>SUM(E15:H15)</f>
        <v/>
      </c>
      <c r="J15" t="n">
        <v>0</v>
      </c>
      <c r="K15">
        <f>C15-I15+J15</f>
        <v/>
      </c>
    </row>
    <row r="16">
      <c r="A16" t="inlineStr">
        <is>
          <t>Carson Majure</t>
        </is>
      </c>
      <c r="B16" t="inlineStr">
        <is>
          <t>CD 12</t>
        </is>
      </c>
      <c r="C16" t="n">
        <v>648</v>
      </c>
      <c r="D16" t="n">
        <v>85</v>
      </c>
      <c r="E16" t="n">
        <v>32</v>
      </c>
      <c r="F16" t="n">
        <v>0</v>
      </c>
      <c r="G16" t="n">
        <v>0</v>
      </c>
      <c r="H16" t="n">
        <v>0</v>
      </c>
      <c r="I16">
        <f>SUM(E16:H16)</f>
        <v/>
      </c>
      <c r="J16" t="n">
        <v>0</v>
      </c>
      <c r="K16">
        <f>C16-I16+J16</f>
        <v/>
      </c>
    </row>
    <row r="17">
      <c r="A17" t="inlineStr">
        <is>
          <t>Caysen Davis</t>
        </is>
      </c>
      <c r="B17" t="inlineStr">
        <is>
          <t>CD 11</t>
        </is>
      </c>
      <c r="C17" t="n">
        <v>57</v>
      </c>
      <c r="D17" t="n">
        <v>20</v>
      </c>
      <c r="E17" t="n">
        <v>0</v>
      </c>
      <c r="F17" t="n">
        <v>0</v>
      </c>
      <c r="G17" t="n">
        <v>0</v>
      </c>
      <c r="H17" t="n">
        <v>0</v>
      </c>
      <c r="I17">
        <f>SUM(E17:H17)</f>
        <v/>
      </c>
      <c r="J17" t="n">
        <v>0</v>
      </c>
      <c r="K17">
        <f>C17-I17+J17</f>
        <v/>
      </c>
    </row>
    <row r="18">
      <c r="A18" t="inlineStr">
        <is>
          <t>Christian Santilla</t>
        </is>
      </c>
      <c r="B18" t="inlineStr">
        <is>
          <t>CD 12</t>
        </is>
      </c>
      <c r="C18" t="n">
        <v>208</v>
      </c>
      <c r="D18" t="n">
        <v>74</v>
      </c>
      <c r="E18" t="n">
        <v>0</v>
      </c>
      <c r="F18" t="n">
        <v>0</v>
      </c>
      <c r="G18" t="n">
        <v>0</v>
      </c>
      <c r="H18" t="n">
        <v>0</v>
      </c>
      <c r="I18">
        <f>SUM(E18:H18)</f>
        <v/>
      </c>
      <c r="J18" t="n">
        <v>0</v>
      </c>
      <c r="K18">
        <f>C18-I18+J18</f>
        <v/>
      </c>
    </row>
    <row r="19">
      <c r="A19" t="inlineStr">
        <is>
          <t>Djouney Acongo</t>
        </is>
      </c>
      <c r="B19" t="inlineStr">
        <is>
          <t>CD 11</t>
        </is>
      </c>
      <c r="C19" t="n">
        <v>83</v>
      </c>
      <c r="D19" t="n">
        <v>18</v>
      </c>
      <c r="E19" t="n">
        <v>0</v>
      </c>
      <c r="F19" t="n">
        <v>0</v>
      </c>
      <c r="G19" t="n">
        <v>0</v>
      </c>
      <c r="H19" t="n">
        <v>0</v>
      </c>
      <c r="I19">
        <f>SUM(E19:H19)</f>
        <v/>
      </c>
      <c r="J19" t="n">
        <v>0</v>
      </c>
      <c r="K19">
        <f>C19-I19+J19</f>
        <v/>
      </c>
    </row>
    <row r="20">
      <c r="A20" t="inlineStr">
        <is>
          <t>Djouney Acongo</t>
        </is>
      </c>
      <c r="B20" t="inlineStr">
        <is>
          <t>CD 13</t>
        </is>
      </c>
      <c r="C20" t="n">
        <v>280</v>
      </c>
      <c r="D20" t="n">
        <v>51</v>
      </c>
      <c r="E20" t="n">
        <v>0</v>
      </c>
      <c r="F20" t="n">
        <v>0</v>
      </c>
      <c r="G20" t="n">
        <v>0</v>
      </c>
      <c r="H20" t="n">
        <v>0</v>
      </c>
      <c r="I20">
        <f>SUM(E20:H20)</f>
        <v/>
      </c>
      <c r="J20" t="n">
        <v>0</v>
      </c>
      <c r="K20">
        <f>C20-I20+J20</f>
        <v/>
      </c>
    </row>
    <row r="21">
      <c r="A21" t="inlineStr">
        <is>
          <t>Dylan Buckius</t>
        </is>
      </c>
      <c r="B21" t="inlineStr">
        <is>
          <t>CD 6</t>
        </is>
      </c>
      <c r="C21" t="n">
        <v>227</v>
      </c>
      <c r="D21" t="n">
        <v>47</v>
      </c>
      <c r="E21" t="n">
        <v>0</v>
      </c>
      <c r="F21" t="n">
        <v>0</v>
      </c>
      <c r="G21" t="n">
        <v>0</v>
      </c>
      <c r="H21" t="n">
        <v>0</v>
      </c>
      <c r="I21">
        <f>SUM(E21:H21)</f>
        <v/>
      </c>
      <c r="J21" t="n">
        <v>0</v>
      </c>
      <c r="K21">
        <f>C21-I21+J21</f>
        <v/>
      </c>
    </row>
    <row r="22">
      <c r="A22" t="inlineStr">
        <is>
          <t>Emilio Franco</t>
        </is>
      </c>
      <c r="B22" t="inlineStr">
        <is>
          <t>CD 11</t>
        </is>
      </c>
      <c r="C22" t="n">
        <v>121</v>
      </c>
      <c r="D22" t="n">
        <v>21</v>
      </c>
      <c r="E22" t="n">
        <v>0</v>
      </c>
      <c r="F22" t="n">
        <v>0</v>
      </c>
      <c r="G22" t="n">
        <v>0</v>
      </c>
      <c r="H22" t="n">
        <v>0</v>
      </c>
      <c r="I22">
        <f>SUM(E22:H22)</f>
        <v/>
      </c>
      <c r="J22" t="n">
        <v>0</v>
      </c>
      <c r="K22">
        <f>C22-I22+J22</f>
        <v/>
      </c>
    </row>
    <row r="23">
      <c r="A23" t="inlineStr">
        <is>
          <t>Jayce Nykanen</t>
        </is>
      </c>
      <c r="B23" t="inlineStr">
        <is>
          <t>CD 6</t>
        </is>
      </c>
      <c r="C23" t="n">
        <v>171</v>
      </c>
      <c r="D23" t="n">
        <v>72</v>
      </c>
      <c r="E23" t="n">
        <v>0</v>
      </c>
      <c r="F23" t="n">
        <v>0</v>
      </c>
      <c r="G23" t="n">
        <v>0</v>
      </c>
      <c r="H23" t="n">
        <v>0</v>
      </c>
      <c r="I23">
        <f>SUM(E23:H23)</f>
        <v/>
      </c>
      <c r="J23" t="n">
        <v>0</v>
      </c>
      <c r="K23">
        <f>C23-I23+J23</f>
        <v/>
      </c>
    </row>
    <row r="24">
      <c r="A24" t="inlineStr">
        <is>
          <t>Johnny Cueto</t>
        </is>
      </c>
      <c r="B24" t="inlineStr">
        <is>
          <t>CD 6</t>
        </is>
      </c>
      <c r="C24" t="n">
        <v>165</v>
      </c>
      <c r="D24" t="n">
        <v>43</v>
      </c>
      <c r="E24" t="n">
        <v>0</v>
      </c>
      <c r="F24" t="n">
        <v>0</v>
      </c>
      <c r="G24" t="n">
        <v>0</v>
      </c>
      <c r="H24" t="n">
        <v>0</v>
      </c>
      <c r="I24">
        <f>SUM(E24:H24)</f>
        <v/>
      </c>
      <c r="J24" t="n">
        <v>0</v>
      </c>
      <c r="K24">
        <f>C24-I24+J24</f>
        <v/>
      </c>
    </row>
    <row r="25">
      <c r="A25" t="inlineStr">
        <is>
          <t>Jon Kittelson</t>
        </is>
      </c>
      <c r="B25" t="inlineStr">
        <is>
          <t>CD 6</t>
        </is>
      </c>
      <c r="C25" t="n">
        <v>130</v>
      </c>
      <c r="D25" t="n">
        <v>24</v>
      </c>
      <c r="E25" t="n">
        <v>0</v>
      </c>
      <c r="F25" t="n">
        <v>0</v>
      </c>
      <c r="G25" t="n">
        <v>0</v>
      </c>
      <c r="H25" t="n">
        <v>0</v>
      </c>
      <c r="I25">
        <f>SUM(E25:H25)</f>
        <v/>
      </c>
      <c r="J25" t="n">
        <v>0</v>
      </c>
      <c r="K25">
        <f>C25-I25+J25</f>
        <v/>
      </c>
    </row>
    <row r="26">
      <c r="A26" t="inlineStr">
        <is>
          <t>Joshua Morales</t>
        </is>
      </c>
      <c r="B26" t="inlineStr">
        <is>
          <t>CD 12</t>
        </is>
      </c>
      <c r="C26" t="n">
        <v>142</v>
      </c>
      <c r="D26" t="n">
        <v>7</v>
      </c>
      <c r="E26" t="n">
        <v>0</v>
      </c>
      <c r="F26" t="n">
        <v>0</v>
      </c>
      <c r="G26" t="n">
        <v>0</v>
      </c>
      <c r="H26" t="n">
        <v>0</v>
      </c>
      <c r="I26">
        <f>SUM(E26:H26)</f>
        <v/>
      </c>
      <c r="J26" t="n">
        <v>0</v>
      </c>
      <c r="K26">
        <f>C26-I26+J26</f>
        <v/>
      </c>
    </row>
    <row r="27">
      <c r="A27" t="inlineStr">
        <is>
          <t>Jozef Lucaj</t>
        </is>
      </c>
      <c r="B27" t="inlineStr">
        <is>
          <t>CD 12</t>
        </is>
      </c>
      <c r="C27" t="n">
        <v>120</v>
      </c>
      <c r="D27" t="n">
        <v>27</v>
      </c>
      <c r="E27" t="n">
        <v>0</v>
      </c>
      <c r="F27" t="n">
        <v>0</v>
      </c>
      <c r="G27" t="n">
        <v>0</v>
      </c>
      <c r="H27" t="n">
        <v>0</v>
      </c>
      <c r="I27">
        <f>SUM(E27:H27)</f>
        <v/>
      </c>
      <c r="J27" t="n">
        <v>0</v>
      </c>
      <c r="K27">
        <f>C27-I27+J27</f>
        <v/>
      </c>
    </row>
    <row r="28">
      <c r="A28" t="inlineStr">
        <is>
          <t>Juan Flores</t>
        </is>
      </c>
      <c r="B28" t="inlineStr">
        <is>
          <t>CD 11</t>
        </is>
      </c>
      <c r="C28" t="n">
        <v>85</v>
      </c>
      <c r="D28" t="n">
        <v>22</v>
      </c>
      <c r="E28" t="n">
        <v>0</v>
      </c>
      <c r="F28" t="n">
        <v>0</v>
      </c>
      <c r="G28" t="n">
        <v>0</v>
      </c>
      <c r="H28" t="n">
        <v>0</v>
      </c>
      <c r="I28">
        <f>SUM(E28:H28)</f>
        <v/>
      </c>
      <c r="J28" t="n">
        <v>0</v>
      </c>
      <c r="K28">
        <f>C28-I28+J28</f>
        <v/>
      </c>
    </row>
    <row r="29">
      <c r="A29" t="inlineStr">
        <is>
          <t>Juan Flores</t>
        </is>
      </c>
      <c r="B29" t="inlineStr">
        <is>
          <t>CD 13</t>
        </is>
      </c>
      <c r="C29" t="n">
        <v>14</v>
      </c>
      <c r="D29" t="n">
        <v>6</v>
      </c>
      <c r="E29" t="n">
        <v>0</v>
      </c>
      <c r="F29" t="n">
        <v>0</v>
      </c>
      <c r="G29" t="n">
        <v>0</v>
      </c>
      <c r="H29" t="n">
        <v>0</v>
      </c>
      <c r="I29">
        <f>SUM(E29:H29)</f>
        <v/>
      </c>
      <c r="J29" t="n">
        <v>0</v>
      </c>
      <c r="K29">
        <f>C29-I29+J29</f>
        <v/>
      </c>
    </row>
    <row r="30">
      <c r="A30" t="inlineStr">
        <is>
          <t>Kaleb Wheeler</t>
        </is>
      </c>
      <c r="B30" t="inlineStr">
        <is>
          <t>CD 6</t>
        </is>
      </c>
      <c r="C30" t="n">
        <v>53</v>
      </c>
      <c r="D30" t="n">
        <v>11</v>
      </c>
      <c r="E30" t="n">
        <v>0</v>
      </c>
      <c r="F30" t="n">
        <v>0</v>
      </c>
      <c r="G30" t="n">
        <v>0</v>
      </c>
      <c r="H30" t="n">
        <v>0</v>
      </c>
      <c r="I30">
        <f>SUM(E30:H30)</f>
        <v/>
      </c>
      <c r="J30" t="n">
        <v>0</v>
      </c>
      <c r="K30">
        <f>C30-I30+J30</f>
        <v/>
      </c>
    </row>
    <row r="31">
      <c r="A31" t="inlineStr">
        <is>
          <t>Kekoa Nichols</t>
        </is>
      </c>
      <c r="B31" t="inlineStr">
        <is>
          <t>CD 11</t>
        </is>
      </c>
      <c r="C31" t="n">
        <v>86</v>
      </c>
      <c r="D31" t="n">
        <v>25</v>
      </c>
      <c r="E31" t="n">
        <v>0</v>
      </c>
      <c r="F31" t="n">
        <v>0</v>
      </c>
      <c r="G31" t="n">
        <v>0</v>
      </c>
      <c r="H31" t="n">
        <v>0</v>
      </c>
      <c r="I31">
        <f>SUM(E31:H31)</f>
        <v/>
      </c>
      <c r="J31" t="n">
        <v>0</v>
      </c>
      <c r="K31">
        <f>C31-I31+J31</f>
        <v/>
      </c>
    </row>
    <row r="32">
      <c r="A32" t="inlineStr">
        <is>
          <t>Landon Dougherty</t>
        </is>
      </c>
      <c r="B32" t="inlineStr">
        <is>
          <t>CD 12</t>
        </is>
      </c>
      <c r="C32" t="n">
        <v>166</v>
      </c>
      <c r="D32" t="n">
        <v>29</v>
      </c>
      <c r="E32" t="n">
        <v>0</v>
      </c>
      <c r="F32" t="n">
        <v>0</v>
      </c>
      <c r="G32" t="n">
        <v>0</v>
      </c>
      <c r="H32" t="n">
        <v>0</v>
      </c>
      <c r="I32">
        <f>SUM(E32:H32)</f>
        <v/>
      </c>
      <c r="J32" t="n">
        <v>0</v>
      </c>
      <c r="K32">
        <f>C32-I32+J32</f>
        <v/>
      </c>
    </row>
    <row r="33">
      <c r="A33" t="inlineStr">
        <is>
          <t>Luis Morales</t>
        </is>
      </c>
      <c r="B33" t="inlineStr">
        <is>
          <t>CD 12</t>
        </is>
      </c>
      <c r="C33" t="n">
        <v>194</v>
      </c>
      <c r="D33" t="n">
        <v>25</v>
      </c>
      <c r="E33" t="n">
        <v>0</v>
      </c>
      <c r="F33" t="n">
        <v>0</v>
      </c>
      <c r="G33" t="n">
        <v>0</v>
      </c>
      <c r="H33" t="n">
        <v>0</v>
      </c>
      <c r="I33">
        <f>SUM(E33:H33)</f>
        <v/>
      </c>
      <c r="J33" t="n">
        <v>0</v>
      </c>
      <c r="K33">
        <f>C33-I33+J33</f>
        <v/>
      </c>
    </row>
    <row r="34">
      <c r="A34" t="inlineStr">
        <is>
          <t>Martina Reid</t>
        </is>
      </c>
      <c r="B34" t="inlineStr">
        <is>
          <t>CD 13</t>
        </is>
      </c>
      <c r="C34" t="n">
        <v>178</v>
      </c>
      <c r="D34" t="n">
        <v>27</v>
      </c>
      <c r="E34" t="n">
        <v>0</v>
      </c>
      <c r="F34" t="n">
        <v>0</v>
      </c>
      <c r="G34" t="n">
        <v>0</v>
      </c>
      <c r="H34" t="n">
        <v>0</v>
      </c>
      <c r="I34">
        <f>SUM(E34:H34)</f>
        <v/>
      </c>
      <c r="J34" t="n">
        <v>0</v>
      </c>
      <c r="K34">
        <f>C34-I34+J34</f>
        <v/>
      </c>
    </row>
    <row r="35">
      <c r="A35" t="inlineStr">
        <is>
          <t>Mason Adkins</t>
        </is>
      </c>
      <c r="B35" t="inlineStr">
        <is>
          <t>CD 12</t>
        </is>
      </c>
      <c r="C35" t="n">
        <v>223</v>
      </c>
      <c r="D35" t="n">
        <v>29</v>
      </c>
      <c r="E35" t="n">
        <v>0</v>
      </c>
      <c r="F35" t="n">
        <v>0</v>
      </c>
      <c r="G35" t="n">
        <v>0</v>
      </c>
      <c r="H35" t="n">
        <v>0</v>
      </c>
      <c r="I35">
        <f>SUM(E35:H35)</f>
        <v/>
      </c>
      <c r="J35" t="n">
        <v>0</v>
      </c>
      <c r="K35">
        <f>C35-I35+J35</f>
        <v/>
      </c>
    </row>
    <row r="36">
      <c r="A36" t="inlineStr">
        <is>
          <t>Noah Johnson</t>
        </is>
      </c>
      <c r="B36" t="inlineStr">
        <is>
          <t>CD 11</t>
        </is>
      </c>
      <c r="C36" t="n">
        <v>115</v>
      </c>
      <c r="D36" t="n">
        <v>7</v>
      </c>
      <c r="E36" t="n">
        <v>0</v>
      </c>
      <c r="F36" t="n">
        <v>0</v>
      </c>
      <c r="G36" t="n">
        <v>0</v>
      </c>
      <c r="H36" t="n">
        <v>0</v>
      </c>
      <c r="I36">
        <f>SUM(E36:H36)</f>
        <v/>
      </c>
      <c r="J36" t="n">
        <v>0</v>
      </c>
      <c r="K36">
        <f>C36-I36+J36</f>
        <v/>
      </c>
    </row>
    <row r="37">
      <c r="A37" t="inlineStr">
        <is>
          <t>Noah Johnson</t>
        </is>
      </c>
      <c r="B37" t="inlineStr">
        <is>
          <t>CD 13</t>
        </is>
      </c>
      <c r="C37" t="n">
        <v>208</v>
      </c>
      <c r="D37" t="n">
        <v>13</v>
      </c>
      <c r="E37" t="n">
        <v>0</v>
      </c>
      <c r="F37" t="n">
        <v>0</v>
      </c>
      <c r="G37" t="n">
        <v>0</v>
      </c>
      <c r="H37" t="n">
        <v>0</v>
      </c>
      <c r="I37">
        <f>SUM(E37:H37)</f>
        <v/>
      </c>
      <c r="J37" t="n">
        <v>0</v>
      </c>
      <c r="K37">
        <f>C37-I37+J37</f>
        <v/>
      </c>
    </row>
    <row r="38">
      <c r="A38" t="inlineStr">
        <is>
          <t>Olivia Hallman</t>
        </is>
      </c>
      <c r="B38" t="inlineStr">
        <is>
          <t>CD 13</t>
        </is>
      </c>
      <c r="C38" t="n">
        <v>65</v>
      </c>
      <c r="D38" t="n">
        <v>12</v>
      </c>
      <c r="E38" t="n">
        <v>0</v>
      </c>
      <c r="F38" t="n">
        <v>0</v>
      </c>
      <c r="G38" t="n">
        <v>0</v>
      </c>
      <c r="H38" t="n">
        <v>0</v>
      </c>
      <c r="I38">
        <f>SUM(E38:H38)</f>
        <v/>
      </c>
      <c r="J38" t="n">
        <v>0</v>
      </c>
      <c r="K38">
        <f>C38-I38+J38</f>
        <v/>
      </c>
    </row>
    <row r="39">
      <c r="A39" t="inlineStr">
        <is>
          <t>Rohan Barnthouse</t>
        </is>
      </c>
      <c r="B39" t="inlineStr">
        <is>
          <t>CD 12</t>
        </is>
      </c>
      <c r="C39" t="n">
        <v>295</v>
      </c>
      <c r="D39" t="n">
        <v>58</v>
      </c>
      <c r="E39" t="n">
        <v>0</v>
      </c>
      <c r="F39" t="n">
        <v>0</v>
      </c>
      <c r="G39" t="n">
        <v>0</v>
      </c>
      <c r="H39" t="n">
        <v>0</v>
      </c>
      <c r="I39">
        <f>SUM(E39:H39)</f>
        <v/>
      </c>
      <c r="J39" t="n">
        <v>0</v>
      </c>
      <c r="K39">
        <f>C39-I39+J39</f>
        <v/>
      </c>
    </row>
    <row r="40">
      <c r="A40" t="inlineStr">
        <is>
          <t>Samuel Varela Mercado</t>
        </is>
      </c>
      <c r="B40" t="inlineStr">
        <is>
          <t>CD 13</t>
        </is>
      </c>
      <c r="C40" t="n">
        <v>868</v>
      </c>
      <c r="D40" t="n">
        <v>217</v>
      </c>
      <c r="E40" t="n">
        <v>0</v>
      </c>
      <c r="F40" t="n">
        <v>0</v>
      </c>
      <c r="G40" t="n">
        <v>0</v>
      </c>
      <c r="H40" t="n">
        <v>0</v>
      </c>
      <c r="I40">
        <f>SUM(E40:H40)</f>
        <v/>
      </c>
      <c r="J40" t="n">
        <v>0</v>
      </c>
      <c r="K40">
        <f>C40-I40+J40</f>
        <v/>
      </c>
    </row>
    <row r="41">
      <c r="A41" t="inlineStr">
        <is>
          <t>Tristan Brown</t>
        </is>
      </c>
      <c r="B41" t="inlineStr">
        <is>
          <t>CD 6</t>
        </is>
      </c>
      <c r="C41" t="n">
        <v>293</v>
      </c>
      <c r="D41" t="n">
        <v>72</v>
      </c>
      <c r="E41" t="n">
        <v>0</v>
      </c>
      <c r="F41" t="n">
        <v>0</v>
      </c>
      <c r="G41" t="n">
        <v>0</v>
      </c>
      <c r="H41" t="n">
        <v>0</v>
      </c>
      <c r="I41">
        <f>SUM(E41:H41)</f>
        <v/>
      </c>
      <c r="J41" t="n">
        <v>0</v>
      </c>
      <c r="K41">
        <f>C41-I41+J41</f>
        <v/>
      </c>
    </row>
    <row r="42">
      <c r="A42" t="inlineStr">
        <is>
          <t>Tristan Brown</t>
        </is>
      </c>
      <c r="B42" t="inlineStr">
        <is>
          <t>CD 13</t>
        </is>
      </c>
      <c r="C42" t="n">
        <v>218</v>
      </c>
      <c r="D42" t="n">
        <v>50</v>
      </c>
      <c r="E42" t="n">
        <v>0</v>
      </c>
      <c r="F42" t="n">
        <v>0</v>
      </c>
      <c r="G42" t="n">
        <v>0</v>
      </c>
      <c r="H42" t="n">
        <v>0</v>
      </c>
      <c r="I42">
        <f>SUM(E42:H42)</f>
        <v/>
      </c>
      <c r="J42" t="n">
        <v>0</v>
      </c>
      <c r="K42">
        <f>C42-I42+J42</f>
        <v/>
      </c>
    </row>
    <row r="43">
      <c r="A43" t="inlineStr">
        <is>
          <t>Tyler Spires</t>
        </is>
      </c>
      <c r="B43" t="inlineStr">
        <is>
          <t>CD 6</t>
        </is>
      </c>
      <c r="C43" t="n">
        <v>247</v>
      </c>
      <c r="D43" t="n">
        <v>49</v>
      </c>
      <c r="E43" t="n">
        <v>0</v>
      </c>
      <c r="F43" t="n">
        <v>0</v>
      </c>
      <c r="G43" t="n">
        <v>0</v>
      </c>
      <c r="H43" t="n">
        <v>0</v>
      </c>
      <c r="I43">
        <f>SUM(E43:H43)</f>
        <v/>
      </c>
      <c r="J43" t="n">
        <v>0</v>
      </c>
      <c r="K43">
        <f>C43-I43+J43</f>
        <v/>
      </c>
    </row>
    <row r="44">
      <c r="A44" t="inlineStr">
        <is>
          <t>Tyson Farwell</t>
        </is>
      </c>
      <c r="B44" t="inlineStr">
        <is>
          <t>CD 11</t>
        </is>
      </c>
      <c r="C44" t="n">
        <v>159</v>
      </c>
      <c r="D44" t="n">
        <v>17</v>
      </c>
      <c r="E44" t="n">
        <v>0</v>
      </c>
      <c r="F44" t="n">
        <v>0</v>
      </c>
      <c r="G44" t="n">
        <v>0</v>
      </c>
      <c r="H44" t="n">
        <v>0</v>
      </c>
      <c r="I44">
        <f>SUM(E44:H44)</f>
        <v/>
      </c>
      <c r="J44" t="n">
        <v>0</v>
      </c>
      <c r="K44">
        <f>C44-I44+J44</f>
        <v/>
      </c>
    </row>
    <row r="45">
      <c r="A45" t="inlineStr">
        <is>
          <t>Tyson Farwell</t>
        </is>
      </c>
      <c r="B45" t="inlineStr">
        <is>
          <t>CD 13</t>
        </is>
      </c>
      <c r="C45" t="n">
        <v>197</v>
      </c>
      <c r="D45" t="n">
        <v>19</v>
      </c>
      <c r="E45" t="n">
        <v>0</v>
      </c>
      <c r="F45" t="n">
        <v>0</v>
      </c>
      <c r="G45" t="n">
        <v>0</v>
      </c>
      <c r="H45" t="n">
        <v>0</v>
      </c>
      <c r="I45">
        <f>SUM(E45:H45)</f>
        <v/>
      </c>
      <c r="J45" t="n">
        <v>0</v>
      </c>
      <c r="K45">
        <f>C45-I45+J45</f>
        <v/>
      </c>
    </row>
    <row r="46">
      <c r="A46" t="inlineStr">
        <is>
          <t>Vincent Dechavez</t>
        </is>
      </c>
      <c r="B46" t="inlineStr">
        <is>
          <t>CD 12</t>
        </is>
      </c>
      <c r="C46" t="n">
        <v>368</v>
      </c>
      <c r="D46" t="n">
        <v>82</v>
      </c>
      <c r="E46" t="n">
        <v>0</v>
      </c>
      <c r="F46" t="n">
        <v>0</v>
      </c>
      <c r="G46" t="n">
        <v>0</v>
      </c>
      <c r="H46" t="n">
        <v>0</v>
      </c>
      <c r="I46">
        <f>SUM(E46:H46)</f>
        <v/>
      </c>
      <c r="J46" t="n">
        <v>0</v>
      </c>
      <c r="K46">
        <f>C46-I46+J46</f>
        <v/>
      </c>
    </row>
    <row r="47">
      <c r="A47" s="2" t="inlineStr">
        <is>
          <t>CD 3</t>
        </is>
      </c>
      <c r="C47" s="3">
        <f>SUMIF($B$2:$B$46,"CD 3",C2:C46)</f>
        <v/>
      </c>
      <c r="D47" s="3">
        <f>SUMIF($B$2:$B$46,"CD 3",D2:D46)</f>
        <v/>
      </c>
      <c r="E47" s="3">
        <f>SUMIF($B$2:$B$46,"CD 3",E2:E46)</f>
        <v/>
      </c>
      <c r="F47" s="3">
        <f>SUMIF($B$2:$B$46,"CD 3",F2:F46)</f>
        <v/>
      </c>
      <c r="G47" s="3">
        <f>SUMIF($B$2:$B$46,"CD 3",G2:G46)</f>
        <v/>
      </c>
      <c r="H47" s="3">
        <f>SUMIF($B$2:$B$46,"CD 3",H2:H46)</f>
        <v/>
      </c>
      <c r="I47" s="3">
        <f>SUMIF($B$2:$B$46,"CD 3",I2:I46)</f>
        <v/>
      </c>
      <c r="J47" s="3">
        <f>SUMIF($B$2:$B$46,"CD 3",J2:J46)</f>
        <v/>
      </c>
      <c r="K47" s="3">
        <f>SUMIF($B$2:$B$46,"CD 3",K2:K46)</f>
        <v/>
      </c>
    </row>
    <row r="48">
      <c r="A48" s="2" t="inlineStr">
        <is>
          <t>CD 6</t>
        </is>
      </c>
      <c r="C48" s="3">
        <f>SUMIF($B$2:$B$46,"CD 6",C2:C46)</f>
        <v/>
      </c>
      <c r="D48" s="3">
        <f>SUMIF($B$2:$B$46,"CD 6",D2:D46)</f>
        <v/>
      </c>
      <c r="E48" s="3">
        <f>SUMIF($B$2:$B$46,"CD 6",E2:E46)</f>
        <v/>
      </c>
      <c r="F48" s="3">
        <f>SUMIF($B$2:$B$46,"CD 6",F2:F46)</f>
        <v/>
      </c>
      <c r="G48" s="3">
        <f>SUMIF($B$2:$B$46,"CD 6",G2:G46)</f>
        <v/>
      </c>
      <c r="H48" s="3">
        <f>SUMIF($B$2:$B$46,"CD 6",H2:H46)</f>
        <v/>
      </c>
      <c r="I48" s="3">
        <f>SUMIF($B$2:$B$46,"CD 6",I2:I46)</f>
        <v/>
      </c>
      <c r="J48" s="3">
        <f>SUMIF($B$2:$B$46,"CD 6",J2:J46)</f>
        <v/>
      </c>
      <c r="K48" s="3">
        <f>SUMIF($B$2:$B$46,"CD 6",K2:K46)</f>
        <v/>
      </c>
    </row>
    <row r="49">
      <c r="A49" s="2" t="inlineStr">
        <is>
          <t>CD 11</t>
        </is>
      </c>
      <c r="C49" s="3">
        <f>SUMIF($B$2:$B$46,"CD 11",C2:C46)</f>
        <v/>
      </c>
      <c r="D49" s="3">
        <f>SUMIF($B$2:$B$46,"CD 11",D2:D46)</f>
        <v/>
      </c>
      <c r="E49" s="3">
        <f>SUMIF($B$2:$B$46,"CD 11",E2:E46)</f>
        <v/>
      </c>
      <c r="F49" s="3">
        <f>SUMIF($B$2:$B$46,"CD 11",F2:F46)</f>
        <v/>
      </c>
      <c r="G49" s="3">
        <f>SUMIF($B$2:$B$46,"CD 11",G2:G46)</f>
        <v/>
      </c>
      <c r="H49" s="3">
        <f>SUMIF($B$2:$B$46,"CD 11",H2:H46)</f>
        <v/>
      </c>
      <c r="I49" s="3">
        <f>SUMIF($B$2:$B$46,"CD 11",I2:I46)</f>
        <v/>
      </c>
      <c r="J49" s="3">
        <f>SUMIF($B$2:$B$46,"CD 11",J2:J46)</f>
        <v/>
      </c>
      <c r="K49" s="3">
        <f>SUMIF($B$2:$B$46,"CD 11",K2:K46)</f>
        <v/>
      </c>
    </row>
    <row r="50">
      <c r="A50" s="2" t="inlineStr">
        <is>
          <t>CD 12</t>
        </is>
      </c>
      <c r="C50" s="3">
        <f>SUMIF($B$2:$B$46,"CD 12",C2:C46)</f>
        <v/>
      </c>
      <c r="D50" s="3">
        <f>SUMIF($B$2:$B$46,"CD 12",D2:D46)</f>
        <v/>
      </c>
      <c r="E50" s="3">
        <f>SUMIF($B$2:$B$46,"CD 12",E2:E46)</f>
        <v/>
      </c>
      <c r="F50" s="3">
        <f>SUMIF($B$2:$B$46,"CD 12",F2:F46)</f>
        <v/>
      </c>
      <c r="G50" s="3">
        <f>SUMIF($B$2:$B$46,"CD 12",G2:G46)</f>
        <v/>
      </c>
      <c r="H50" s="3">
        <f>SUMIF($B$2:$B$46,"CD 12",H2:H46)</f>
        <v/>
      </c>
      <c r="I50" s="3">
        <f>SUMIF($B$2:$B$46,"CD 12",I2:I46)</f>
        <v/>
      </c>
      <c r="J50" s="3">
        <f>SUMIF($B$2:$B$46,"CD 12",J2:J46)</f>
        <v/>
      </c>
      <c r="K50" s="3">
        <f>SUMIF($B$2:$B$46,"CD 12",K2:K46)</f>
        <v/>
      </c>
    </row>
    <row r="51">
      <c r="A51" s="2" t="inlineStr">
        <is>
          <t>CD 13</t>
        </is>
      </c>
      <c r="C51" s="3">
        <f>SUMIF($B$2:$B$46,"CD 13",C2:C46)</f>
        <v/>
      </c>
      <c r="D51" s="3">
        <f>SUMIF($B$2:$B$46,"CD 13",D2:D46)</f>
        <v/>
      </c>
      <c r="E51" s="3">
        <f>SUMIF($B$2:$B$46,"CD 13",E2:E46)</f>
        <v/>
      </c>
      <c r="F51" s="3">
        <f>SUMIF($B$2:$B$46,"CD 13",F2:F46)</f>
        <v/>
      </c>
      <c r="G51" s="3">
        <f>SUMIF($B$2:$B$46,"CD 13",G2:G46)</f>
        <v/>
      </c>
      <c r="H51" s="3">
        <f>SUMIF($B$2:$B$46,"CD 13",H2:H46)</f>
        <v/>
      </c>
      <c r="I51" s="3">
        <f>SUMIF($B$2:$B$46,"CD 13",I2:I46)</f>
        <v/>
      </c>
      <c r="J51" s="3">
        <f>SUMIF($B$2:$B$46,"CD 13",J2:J46)</f>
        <v/>
      </c>
      <c r="K51" s="3">
        <f>SUMIF($B$2:$B$46,"CD 13",K2:K46)</f>
        <v/>
      </c>
    </row>
    <row r="52">
      <c r="A52" s="2" t="inlineStr">
        <is>
          <t>TOTAL</t>
        </is>
      </c>
      <c r="C52" s="4">
        <f>SUM(C2:C46)</f>
        <v/>
      </c>
      <c r="D52" s="4">
        <f>SUM(D2:D46)</f>
        <v/>
      </c>
      <c r="E52" s="4">
        <f>SUM(E2:E46)</f>
        <v/>
      </c>
      <c r="F52" s="4">
        <f>SUM(F2:F46)</f>
        <v/>
      </c>
      <c r="G52" s="4">
        <f>SUM(G2:G46)</f>
        <v/>
      </c>
      <c r="H52" s="4">
        <f>SUM(H2:H46)</f>
        <v/>
      </c>
      <c r="I52" s="4">
        <f>SUM(I2:I46)</f>
        <v/>
      </c>
      <c r="J52" s="4">
        <f>SUM(J2:J46)</f>
        <v/>
      </c>
      <c r="K52" s="4">
        <f>SUM(K2:K46)</f>
        <v/>
      </c>
    </row>
    <row r="54">
      <c r="A54" s="5" t="inlineStr">
        <is>
          <t>Michigan Second Round door counts, Mon 10/19 - Sun 10/25, split by Congressional District (3, 6, 11, 12, 13) from each knock's walkbook (S3 survey name, e.g. ..._CD04_...). MI (original project) = CDs 4, 7, 8 and 10; every other district is MI Second Round, in its own files. Takes come from the daily rollup per canvasser-day and are shared across that day's districts (and across the two projects) by knocks; 0 on terminated days. Gross Door Count = every i360 knock in the S3 export. Every flagged knock is removed (one Removed column per reason). Credited Back: only RE-KNOCK, REPEAT-HEAVY, OFF-LIST and LOW-TAKE primary flags (approved 10/26); every other flag, NON-BILL included, stays removed. Removed: Termination = the rest of a terminated canvasser's knocks from the term date. Final Billable = Gross - Total Removed + Total Credited Back.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2026-10-26T15:59:23Z</dcterms:created>
  <dcterms:modified xmlns:dcterms="http://purl.org/dc/terms/" xmlns:xsi="http://www.w3.org/2001/XMLSchema-instance" xsi:type="dcterms:W3CDTF">2026-10-26T15:59:23Z</dcterms:modified>
</cp:coreProperties>
</file>